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94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D14" i="2"/>
  <c r="E14" i="2"/>
  <c r="P14" i="2" s="1"/>
  <c r="F14" i="2"/>
  <c r="G14" i="2"/>
  <c r="C15" i="2"/>
  <c r="D15" i="2"/>
  <c r="E15" i="2"/>
  <c r="F15" i="2"/>
  <c r="G15" i="2"/>
  <c r="C16" i="2"/>
  <c r="D16" i="2"/>
  <c r="E16" i="2"/>
  <c r="F16" i="2"/>
  <c r="G16" i="2"/>
  <c r="P16" i="2" s="1"/>
  <c r="D17" i="2"/>
  <c r="E17" i="2"/>
  <c r="F17" i="2"/>
  <c r="G17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9" i="2"/>
  <c r="E29" i="2"/>
  <c r="F29" i="2"/>
  <c r="G29" i="2"/>
  <c r="D30" i="2"/>
  <c r="E30" i="2"/>
  <c r="F30" i="2"/>
  <c r="G30" i="2"/>
  <c r="D31" i="2"/>
  <c r="E31" i="2"/>
  <c r="F31" i="2"/>
  <c r="G31" i="2"/>
  <c r="C32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C36" i="2"/>
  <c r="D36" i="2"/>
  <c r="E36" i="2"/>
  <c r="F36" i="2"/>
  <c r="G36" i="2"/>
  <c r="D37" i="2"/>
  <c r="E37" i="2"/>
  <c r="F37" i="2"/>
  <c r="G37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D55" i="2"/>
  <c r="E55" i="2"/>
  <c r="F55" i="2"/>
  <c r="G55" i="2"/>
  <c r="D56" i="2"/>
  <c r="E56" i="2"/>
  <c r="F56" i="2"/>
  <c r="G56" i="2"/>
  <c r="C57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C61" i="2"/>
  <c r="D61" i="2"/>
  <c r="E61" i="2"/>
  <c r="F61" i="2"/>
  <c r="G61" i="2"/>
  <c r="C62" i="2"/>
  <c r="D62" i="2"/>
  <c r="E62" i="2"/>
  <c r="F62" i="2"/>
  <c r="C63" i="2"/>
  <c r="D63" i="2"/>
  <c r="E63" i="2"/>
  <c r="F63" i="2"/>
  <c r="G63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70" i="2"/>
  <c r="D70" i="2"/>
  <c r="E70" i="2"/>
  <c r="F70" i="2"/>
  <c r="G70" i="2"/>
  <c r="C71" i="2"/>
  <c r="D71" i="2"/>
  <c r="E71" i="2"/>
  <c r="F71" i="2"/>
  <c r="G71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8" i="2"/>
  <c r="D78" i="2"/>
  <c r="E78" i="2"/>
  <c r="E77" i="2" s="1"/>
  <c r="F78" i="2"/>
  <c r="G78" i="2"/>
  <c r="G77" i="2" s="1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H12" i="2"/>
  <c r="I12" i="2"/>
  <c r="J12" i="2"/>
  <c r="K12" i="2"/>
  <c r="L12" i="2"/>
  <c r="M12" i="2"/>
  <c r="N12" i="2"/>
  <c r="O12" i="2"/>
  <c r="C77" i="2" l="1"/>
  <c r="F77" i="2"/>
  <c r="D77" i="2"/>
  <c r="F72" i="2"/>
  <c r="D72" i="2"/>
  <c r="F69" i="2"/>
  <c r="D69" i="2"/>
  <c r="F64" i="2"/>
  <c r="D64" i="2"/>
  <c r="G54" i="2"/>
  <c r="E54" i="2"/>
  <c r="C54" i="2"/>
  <c r="G47" i="2"/>
  <c r="E47" i="2"/>
  <c r="C47" i="2"/>
  <c r="G38" i="2"/>
  <c r="E38" i="2"/>
  <c r="C38" i="2"/>
  <c r="F28" i="2"/>
  <c r="D28" i="2"/>
  <c r="G18" i="2"/>
  <c r="E18" i="2"/>
  <c r="E85" i="2" s="1"/>
  <c r="C18" i="2"/>
  <c r="F12" i="2"/>
  <c r="D12" i="2"/>
  <c r="G72" i="2"/>
  <c r="E72" i="2"/>
  <c r="C72" i="2"/>
  <c r="G69" i="2"/>
  <c r="E69" i="2"/>
  <c r="C69" i="2"/>
  <c r="G64" i="2"/>
  <c r="E64" i="2"/>
  <c r="C64" i="2"/>
  <c r="F54" i="2"/>
  <c r="D54" i="2"/>
  <c r="F47" i="2"/>
  <c r="D47" i="2"/>
  <c r="F38" i="2"/>
  <c r="D38" i="2"/>
  <c r="G28" i="2"/>
  <c r="E28" i="2"/>
  <c r="C28" i="2"/>
  <c r="F18" i="2"/>
  <c r="D18" i="2"/>
  <c r="P15" i="2"/>
  <c r="G12" i="2"/>
  <c r="P13" i="2"/>
  <c r="E12" i="2"/>
  <c r="C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7" i="2" s="1"/>
  <c r="B49" i="2"/>
  <c r="B50" i="2"/>
  <c r="B51" i="2"/>
  <c r="B52" i="2"/>
  <c r="B53" i="2"/>
  <c r="B55" i="2"/>
  <c r="B54" i="2" s="1"/>
  <c r="B56" i="2"/>
  <c r="B57" i="2"/>
  <c r="B58" i="2"/>
  <c r="B59" i="2"/>
  <c r="B60" i="2"/>
  <c r="B61" i="2"/>
  <c r="B62" i="2"/>
  <c r="B63" i="2"/>
  <c r="B65" i="2"/>
  <c r="B64" i="2" s="1"/>
  <c r="B66" i="2"/>
  <c r="B67" i="2"/>
  <c r="B68" i="2"/>
  <c r="B70" i="2"/>
  <c r="B69" i="2" s="1"/>
  <c r="B71" i="2"/>
  <c r="B73" i="2"/>
  <c r="B72" i="2" s="1"/>
  <c r="B74" i="2"/>
  <c r="B75" i="2"/>
  <c r="B76" i="2"/>
  <c r="B78" i="2"/>
  <c r="B77" i="2" s="1"/>
  <c r="B79" i="2"/>
  <c r="B81" i="2"/>
  <c r="B80" i="2" s="1"/>
  <c r="B82" i="2"/>
  <c r="B84" i="2"/>
  <c r="B83" i="2" s="1"/>
  <c r="L54" i="2"/>
  <c r="B28" i="2" l="1"/>
  <c r="B12" i="2"/>
  <c r="B38" i="2"/>
  <c r="B18" i="2"/>
  <c r="C85" i="2"/>
  <c r="P12" i="2"/>
  <c r="N18" i="2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M54" i="2"/>
  <c r="N54" i="2"/>
  <c r="N85" i="2" s="1"/>
  <c r="O54" i="2"/>
  <c r="H54" i="2"/>
  <c r="I54" i="2"/>
  <c r="J54" i="2"/>
  <c r="K54" i="2"/>
  <c r="P54" i="2" l="1"/>
  <c r="P17" i="2"/>
  <c r="P26" i="2"/>
  <c r="P24" i="2"/>
  <c r="P22" i="2"/>
  <c r="P20" i="2"/>
  <c r="P37" i="2"/>
  <c r="P35" i="2"/>
  <c r="P33" i="2"/>
  <c r="P31" i="2"/>
  <c r="P29" i="2"/>
  <c r="P40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H18" i="2"/>
  <c r="J38" i="2"/>
  <c r="H38" i="2"/>
  <c r="J18" i="2"/>
  <c r="I28" i="2"/>
  <c r="J28" i="2"/>
  <c r="H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<sst xmlns="http://schemas.openxmlformats.org/spreadsheetml/2006/main" count="97" uniqueCount="97">
  <si>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</si>
  <si>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</si>
  <si>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</si>
  <si>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</si>
  <si>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</si>
  <si>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</si>
  <si>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</si>
  <si>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</si>
  <si>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</si>
  <si>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</si>
  <si>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</si>
  <si>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</si>
  <si>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</si>
  <si>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</si>
  <si>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</si>
  <si>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</si>
  <si>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</si>
  <si>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</si>
  <si>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</si>
  <si>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</si>
  <si>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</si>
  <si>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</si>
  <si>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</si>
  <si>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</si>
  <si>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</si>
  <si>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</si>
  <si>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</si>
  <si>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</si>
  <si>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</si>
  <si>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</si>
  <si>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</si>
  <si>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</si>
  <si>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</si>
  <si>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</si>
  <si>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</si>
  <si>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</si>
  <si>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</si>
  <si>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</si>
  <si>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</si>
  <si>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</si>
  <si>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</si>
  <si>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</si>
  <si>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</si>
  <si>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</si>
  <si>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</si>
  <si>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</si>
  <si>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</si>
  <si>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</si>
  <si>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</si>
  <si>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</si>
  <si>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</si>
  <si>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</si>
  <si>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</si>
  <si>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</si>
  <si>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</si>
  <si>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</si>
  <si>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</si>
  <si>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</si>
  <si>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</si>
  <si>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</si>
  <si>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</si>
  <si>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</si>
  <si>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</si>
  <si>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</si>
  <si>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</si>
  <si>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</si>
  <si>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</si>
  <si>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</si>
  <si>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</si>
  <si>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</si>
  <si>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</si>
  <si>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</si>
  <si>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</si>
  <si>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</si>
  <si>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</si>
  <si>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</si>
  <si>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</si>
  <si>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</si>
  <si>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</si>
  <si>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</si>
  <si>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</si>
  <si>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</si>
  <si>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</si>
  <si>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</si>
  <si>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</si>
  <si>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</si>
  <si>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</si>
  <si>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</si>
  <si>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</si>
  <si>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</si>
  <si>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</si>
  <si>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</si>
  <si>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</si>
  <si>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</si>
  <si>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</si>
  <si>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Ejecución de Gastos y Aplicaciones Financieras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</si>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</sst>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87</xdr:row>
      <xdr:rowOff>0</xdr:rowOff>
    </xdr:from>
    <xdr:to>
      <xdr:col>9</xdr:col>
      <xdr:colOff>161925</xdr:colOff>
      <xdr:row>90</xdr:row>
      <xdr:rowOff>131256</xdr:rowOff>
    </xdr:to>
    <xdr:sp macro="" textlink="">
      <xdr:nvSpPr>
        <xdr:cNvPr id="3" name="Rectángulo 2"/>
        <xdr:cNvSpPr/>
      </xdr:nvSpPr>
      <xdr:spPr>
        <a:xfrm>
          <a:off x="11471868" y="17124066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0</xdr:col>
      <xdr:colOff>1057171</xdr:colOff>
      <xdr:row>86</xdr:row>
      <xdr:rowOff>157006</xdr:rowOff>
    </xdr:from>
    <xdr:to>
      <xdr:col>0</xdr:col>
      <xdr:colOff>3028846</xdr:colOff>
      <xdr:row>90</xdr:row>
      <xdr:rowOff>109380</xdr:rowOff>
    </xdr:to>
    <xdr:sp macro="" textlink="">
      <xdr:nvSpPr>
        <xdr:cNvPr id="4" name="Rectángulo 3"/>
        <xdr:cNvSpPr/>
      </xdr:nvSpPr>
      <xdr:spPr>
        <a:xfrm>
          <a:off x="1057171" y="17092665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4</xdr:col>
      <xdr:colOff>99436</xdr:colOff>
      <xdr:row>91</xdr:row>
      <xdr:rowOff>73025</xdr:rowOff>
    </xdr:to>
    <xdr:sp macro="" textlink="">
      <xdr:nvSpPr>
        <xdr:cNvPr id="5" name="Rectángulo 4"/>
        <xdr:cNvSpPr/>
      </xdr:nvSpPr>
      <xdr:spPr>
        <a:xfrm>
          <a:off x="5798736" y="17124066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 refreshError="1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C13">
            <v>1087585384</v>
          </cell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C15">
            <v>6500000</v>
          </cell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C16">
            <v>0</v>
          </cell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C23">
            <v>26980000</v>
          </cell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C24">
            <v>12700000</v>
          </cell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C32"/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C36"/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C39">
            <v>161843140</v>
          </cell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C40">
            <v>923319911</v>
          </cell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C41"/>
          <cell r="D41">
            <v>0</v>
          </cell>
          <cell r="E41"/>
          <cell r="F41"/>
          <cell r="G41">
            <v>13058569.630000001</v>
          </cell>
        </row>
        <row r="42">
          <cell r="C42"/>
          <cell r="D42"/>
          <cell r="E42"/>
          <cell r="F42"/>
          <cell r="G42"/>
        </row>
        <row r="43">
          <cell r="C43"/>
          <cell r="D43"/>
          <cell r="E43"/>
          <cell r="F43"/>
          <cell r="G43"/>
        </row>
        <row r="44">
          <cell r="C44"/>
          <cell r="D44"/>
          <cell r="E44"/>
          <cell r="F44"/>
          <cell r="G44"/>
        </row>
        <row r="45">
          <cell r="C45">
            <v>19179768</v>
          </cell>
          <cell r="D45"/>
          <cell r="E45">
            <v>2049147.51</v>
          </cell>
          <cell r="F45"/>
          <cell r="G45"/>
        </row>
        <row r="46">
          <cell r="C46">
            <v>0</v>
          </cell>
          <cell r="D46"/>
          <cell r="E46"/>
          <cell r="F46"/>
          <cell r="G46"/>
        </row>
        <row r="48">
          <cell r="C48"/>
          <cell r="D48"/>
          <cell r="E48"/>
          <cell r="F48"/>
          <cell r="G48"/>
        </row>
        <row r="49">
          <cell r="C49"/>
          <cell r="D49"/>
          <cell r="E49"/>
          <cell r="F49"/>
          <cell r="G49"/>
        </row>
        <row r="50">
          <cell r="C50"/>
          <cell r="D50"/>
          <cell r="E50"/>
          <cell r="F50"/>
          <cell r="G50"/>
        </row>
        <row r="51">
          <cell r="C51"/>
          <cell r="D51"/>
          <cell r="E51"/>
          <cell r="F51"/>
          <cell r="G51"/>
        </row>
        <row r="52">
          <cell r="C52"/>
          <cell r="D52"/>
          <cell r="E52"/>
          <cell r="F52"/>
          <cell r="G52"/>
        </row>
        <row r="53">
          <cell r="C53"/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C57">
            <v>54433</v>
          </cell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C61"/>
          <cell r="D61"/>
          <cell r="E61"/>
          <cell r="F61"/>
          <cell r="G61"/>
        </row>
        <row r="62">
          <cell r="C62">
            <v>17833333</v>
          </cell>
          <cell r="D62"/>
          <cell r="E62"/>
          <cell r="F62"/>
        </row>
        <row r="63">
          <cell r="C63"/>
          <cell r="D63"/>
          <cell r="E63"/>
          <cell r="F63"/>
          <cell r="G63"/>
        </row>
        <row r="65">
          <cell r="C65"/>
          <cell r="D65"/>
          <cell r="E65"/>
          <cell r="F65"/>
          <cell r="G65"/>
        </row>
        <row r="66">
          <cell r="C66"/>
          <cell r="D66"/>
          <cell r="E66"/>
          <cell r="F66"/>
          <cell r="G66"/>
        </row>
        <row r="67">
          <cell r="C67"/>
          <cell r="D67"/>
          <cell r="E67"/>
          <cell r="F67"/>
          <cell r="G67"/>
        </row>
        <row r="68">
          <cell r="C68"/>
          <cell r="D68"/>
          <cell r="E68"/>
          <cell r="F68"/>
          <cell r="G68"/>
        </row>
        <row r="70">
          <cell r="C70"/>
          <cell r="D70"/>
          <cell r="E70"/>
          <cell r="F70"/>
          <cell r="G70"/>
        </row>
        <row r="71">
          <cell r="C71"/>
          <cell r="D71"/>
          <cell r="E71"/>
          <cell r="F71"/>
          <cell r="G71"/>
        </row>
        <row r="73">
          <cell r="C73"/>
          <cell r="D73"/>
          <cell r="E73"/>
          <cell r="F73"/>
          <cell r="G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8">
          <cell r="C78"/>
          <cell r="D78"/>
          <cell r="E78"/>
          <cell r="F78"/>
          <cell r="G78"/>
        </row>
        <row r="79">
          <cell r="C79">
            <v>0</v>
          </cell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>
            <v>0</v>
          </cell>
          <cell r="D82"/>
          <cell r="E82"/>
          <cell r="F82"/>
          <cell r="G82"/>
        </row>
        <row r="83">
          <cell r="C83"/>
          <cell r="D83"/>
          <cell r="E83"/>
          <cell r="F83"/>
          <cell r="G83"/>
        </row>
        <row r="84">
          <cell r="C84"/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topLeftCell="A2" zoomScale="91" zoomScaleNormal="91" workbookViewId="0">
      <pane xSplit="1" topLeftCell="B1" activePane="topRight" state="frozen"/>
      <selection activeCell="A4" sqref="A4"/>
      <selection pane="topRight" activeCell="H26" sqref="H26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9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9" customWidth="1"/>
    <col min="15" max="16" width="17.140625" style="1" customWidth="1"/>
    <col min="17" max="16384" width="11.42578125" style="1"/>
  </cols>
  <sheetData>
    <row r="6" spans="1:16" ht="28.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8.75" x14ac:dyDescent="0.25">
      <c r="A7" s="56" t="s">
        <v>95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 x14ac:dyDescent="0.25">
      <c r="A8" s="58" t="s">
        <v>96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5.5" customHeight="1" x14ac:dyDescent="0.25">
      <c r="A9" s="54" t="s">
        <v>66</v>
      </c>
      <c r="B9" s="55" t="s">
        <v>90</v>
      </c>
      <c r="C9" s="55" t="s">
        <v>89</v>
      </c>
      <c r="D9" s="60" t="s">
        <v>94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5.5" customHeight="1" x14ac:dyDescent="0.25">
      <c r="A10" s="54"/>
      <c r="B10" s="55"/>
      <c r="C10" s="55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7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7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8"/>
      <c r="J11" s="8"/>
      <c r="K11" s="8"/>
      <c r="L11" s="8"/>
      <c r="M11" s="8"/>
      <c r="N11" s="48"/>
      <c r="O11" s="8"/>
      <c r="P11" s="8"/>
    </row>
    <row r="12" spans="1:16" x14ac:dyDescent="0.25">
      <c r="A12" s="9" t="s">
        <v>1</v>
      </c>
      <c r="B12" s="10" t="e">
        <f>SUM(B13:B17)</f>
        <v>#REF!</v>
      </c>
      <c r="C12" s="10">
        <f t="shared" ref="C12:G12" si="0">SUM(C13:C17)</f>
        <v>1238237227</v>
      </c>
      <c r="D12" s="10">
        <f t="shared" si="0"/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 t="shared" ref="H12:O12" si="1">SUM(H13:H17)</f>
        <v>81036745.99000001</v>
      </c>
      <c r="I12" s="11">
        <f>SUM(I13:I17)</f>
        <v>63752334.220000006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372946840.47000003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1081450834.6300001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53228175.090000004</v>
      </c>
      <c r="J13" s="16"/>
      <c r="K13" s="17"/>
      <c r="L13" s="17"/>
      <c r="M13" s="17"/>
      <c r="N13" s="17"/>
      <c r="O13" s="18"/>
      <c r="P13" s="19">
        <f t="shared" ref="P13:P76" si="2">SUM(D13:O13)</f>
        <v>315016186.08000004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54231796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/>
      <c r="K14" s="17"/>
      <c r="L14" s="17"/>
      <c r="M14" s="17"/>
      <c r="N14" s="17"/>
      <c r="O14" s="18"/>
      <c r="P14" s="19">
        <f t="shared" si="2"/>
        <v>8612206.6699999999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f>'[2]P2 Presupuesto Aprobado-Ejec '!C15</f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1115200</v>
      </c>
      <c r="J15" s="16"/>
      <c r="K15" s="17"/>
      <c r="L15" s="17"/>
      <c r="M15" s="17"/>
      <c r="N15" s="17"/>
      <c r="O15" s="18"/>
      <c r="P15" s="19">
        <f t="shared" si="2"/>
        <v>2729000</v>
      </c>
    </row>
    <row r="16" spans="1:16" x14ac:dyDescent="0.25">
      <c r="A16" s="13" t="s">
        <v>5</v>
      </c>
      <c r="B16" s="51" t="e">
        <f>'[1]P1 Presupuesto Aprobado'!D16</f>
        <v>#REF!</v>
      </c>
      <c r="C16" s="17">
        <f>'[2]P2 Presupuesto Aprobado-Ejec '!C16</f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H16" s="17">
        <v>9784629.7300000004</v>
      </c>
      <c r="J16" s="18"/>
      <c r="K16" s="20"/>
      <c r="L16" s="17"/>
      <c r="M16" s="17"/>
      <c r="N16" s="17"/>
      <c r="O16" s="18"/>
      <c r="P16" s="19">
        <f t="shared" si="2"/>
        <v>9784629.7300000004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96054596.370000005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6"/>
      <c r="I17" s="17">
        <v>7986659.1299999999</v>
      </c>
      <c r="J17" s="16"/>
      <c r="K17" s="17"/>
      <c r="L17" s="17"/>
      <c r="M17" s="17"/>
      <c r="N17" s="17"/>
      <c r="O17" s="18"/>
      <c r="P17" s="19">
        <f t="shared" si="2"/>
        <v>36804817.990000002</v>
      </c>
    </row>
    <row r="18" spans="1:16" x14ac:dyDescent="0.25">
      <c r="A18" s="9" t="s">
        <v>7</v>
      </c>
      <c r="B18" s="21">
        <f>SUM(B19:B27)</f>
        <v>769419012</v>
      </c>
      <c r="C18" s="21">
        <f t="shared" ref="C18:G18" si="3">SUM(C19:C27)</f>
        <v>764919012</v>
      </c>
      <c r="D18" s="21">
        <f t="shared" si="3"/>
        <v>2370736.56</v>
      </c>
      <c r="E18" s="21">
        <f t="shared" si="3"/>
        <v>8346218.5099999998</v>
      </c>
      <c r="F18" s="21">
        <f t="shared" si="3"/>
        <v>5400342.5199999996</v>
      </c>
      <c r="G18" s="21">
        <f t="shared" si="3"/>
        <v>15563288.199999999</v>
      </c>
      <c r="H18" s="11">
        <f t="shared" ref="H18:N18" si="4">SUM(H19:H27)</f>
        <v>6586646.3700000001</v>
      </c>
      <c r="I18" s="11">
        <f t="shared" si="4"/>
        <v>8184093.1800000006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 t="shared" si="4"/>
        <v>0</v>
      </c>
      <c r="O18" s="22"/>
      <c r="P18" s="12">
        <f>SUM(D18:O18)</f>
        <v>46451325.339999996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16"/>
      <c r="K19" s="17"/>
      <c r="L19" s="17"/>
      <c r="M19" s="17"/>
      <c r="N19" s="17"/>
      <c r="O19" s="18"/>
      <c r="P19" s="19">
        <f t="shared" si="2"/>
        <v>14145383.979999999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22914293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16"/>
      <c r="K20" s="17"/>
      <c r="L20" s="17"/>
      <c r="M20" s="17"/>
      <c r="N20" s="17"/>
      <c r="O20" s="18"/>
      <c r="P20" s="19">
        <f t="shared" si="2"/>
        <v>1888548.17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12570870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J21" s="16"/>
      <c r="K21" s="17"/>
      <c r="L21" s="17"/>
      <c r="M21" s="17"/>
      <c r="N21" s="17"/>
      <c r="O21" s="18"/>
      <c r="P21" s="19">
        <f t="shared" si="2"/>
        <v>6002292.5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549940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J22" s="16"/>
      <c r="K22" s="17"/>
      <c r="L22" s="17"/>
      <c r="M22" s="17"/>
      <c r="N22" s="17"/>
      <c r="O22" s="18"/>
      <c r="P22" s="19">
        <f t="shared" si="2"/>
        <v>53390.98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f>'[2]P2 Presupuesto Aprobado-Ejec '!C23</f>
        <v>26980000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772178.73</v>
      </c>
      <c r="J23" s="16"/>
      <c r="K23" s="17"/>
      <c r="L23" s="17"/>
      <c r="M23" s="17"/>
      <c r="N23" s="17"/>
      <c r="O23" s="18"/>
      <c r="P23" s="19">
        <f t="shared" si="2"/>
        <v>6605949.25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f>'[2]P2 Presupuesto Aprobado-Ejec '!C24</f>
        <v>12700000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/>
      <c r="K24" s="17"/>
      <c r="L24" s="17"/>
      <c r="M24" s="17"/>
      <c r="N24" s="17"/>
      <c r="O24" s="18"/>
      <c r="P24" s="19">
        <f t="shared" si="2"/>
        <v>8143660.2999999998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32883775.699999999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117400.62</v>
      </c>
      <c r="J25" s="16"/>
      <c r="K25" s="17"/>
      <c r="L25" s="17"/>
      <c r="M25" s="17"/>
      <c r="N25" s="17"/>
      <c r="O25" s="18"/>
      <c r="P25" s="19">
        <f t="shared" si="2"/>
        <v>609050.62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614098109.29999995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6"/>
      <c r="L26" s="17"/>
      <c r="M26" s="17"/>
      <c r="N26" s="17"/>
      <c r="O26" s="18"/>
      <c r="P26" s="19">
        <f t="shared" si="2"/>
        <v>6549149.25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13181624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98226.95</v>
      </c>
      <c r="J27" s="16"/>
      <c r="K27" s="17"/>
      <c r="L27" s="17"/>
      <c r="M27" s="17"/>
      <c r="N27" s="17"/>
      <c r="O27" s="18"/>
      <c r="P27" s="19">
        <f t="shared" si="2"/>
        <v>2453900.29</v>
      </c>
    </row>
    <row r="28" spans="1:16" x14ac:dyDescent="0.25">
      <c r="A28" s="9" t="s">
        <v>17</v>
      </c>
      <c r="B28" s="21" t="e">
        <f>SUM(B29:B37)</f>
        <v>#REF!</v>
      </c>
      <c r="C28" s="21">
        <f t="shared" ref="C28:G28" si="5">SUM(C29:C37)</f>
        <v>84529183</v>
      </c>
      <c r="D28" s="21">
        <f t="shared" si="5"/>
        <v>0</v>
      </c>
      <c r="E28" s="21">
        <f t="shared" si="5"/>
        <v>55561.72</v>
      </c>
      <c r="F28" s="21">
        <f t="shared" si="5"/>
        <v>305066.74</v>
      </c>
      <c r="G28" s="21">
        <f t="shared" si="5"/>
        <v>390100.24</v>
      </c>
      <c r="H28" s="11">
        <f t="shared" ref="H28" si="6">SUM(H29:H37)</f>
        <v>677946.29</v>
      </c>
      <c r="I28" s="11">
        <f>SUM(I29:I37)</f>
        <v>1186510.67</v>
      </c>
      <c r="J28" s="11">
        <f>SUM(J29:J37)</f>
        <v>0</v>
      </c>
      <c r="K28" s="11">
        <f>SUM(K29:K37)</f>
        <v>0</v>
      </c>
      <c r="L28" s="11">
        <f t="shared" ref="L28:N28" si="7">SUM(L29:L37)</f>
        <v>0</v>
      </c>
      <c r="M28" s="11">
        <f t="shared" si="7"/>
        <v>0</v>
      </c>
      <c r="N28" s="11">
        <f t="shared" si="7"/>
        <v>0</v>
      </c>
      <c r="O28" s="22"/>
      <c r="P28" s="12">
        <f t="shared" si="2"/>
        <v>2615185.66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3560000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/>
      <c r="K29" s="17"/>
      <c r="L29" s="17"/>
      <c r="M29" s="18"/>
      <c r="N29" s="17"/>
      <c r="O29" s="18"/>
      <c r="P29" s="19">
        <f t="shared" si="2"/>
        <v>295113.05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1714708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/>
      <c r="K30" s="17"/>
      <c r="L30" s="17"/>
      <c r="M30" s="17"/>
      <c r="N30" s="17"/>
      <c r="O30" s="18"/>
      <c r="P30" s="19">
        <f t="shared" si="2"/>
        <v>220491.89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8925454.5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121474.4</v>
      </c>
      <c r="J31" s="16"/>
      <c r="K31" s="17"/>
      <c r="L31" s="17"/>
      <c r="M31" s="17"/>
      <c r="N31" s="17"/>
      <c r="O31" s="18"/>
      <c r="P31" s="19">
        <f t="shared" si="2"/>
        <v>251474.24</v>
      </c>
    </row>
    <row r="32" spans="1:16" x14ac:dyDescent="0.25">
      <c r="A32" s="13" t="s">
        <v>21</v>
      </c>
      <c r="B32" s="14" t="e">
        <f>'[1]P1 Presupuesto Aprobado'!D32</f>
        <v>#REF!</v>
      </c>
      <c r="C32" s="17">
        <f>'[2]P2 Presupuesto Aprobado-Ejec '!C32</f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I32" s="17">
        <v>184165.78</v>
      </c>
      <c r="J32" s="16"/>
      <c r="K32" s="17"/>
      <c r="L32" s="17"/>
      <c r="M32" s="17"/>
      <c r="N32" s="17"/>
      <c r="O32" s="18"/>
      <c r="P32" s="19">
        <f t="shared" si="2"/>
        <v>184165.78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3811812.08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7704.75</v>
      </c>
      <c r="J33" s="16"/>
      <c r="K33" s="17"/>
      <c r="L33" s="17"/>
      <c r="M33" s="17"/>
      <c r="N33" s="17"/>
      <c r="O33" s="18"/>
      <c r="P33" s="19">
        <f t="shared" si="2"/>
        <v>436827.68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2976449.04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15459.22</v>
      </c>
      <c r="J34" s="16"/>
      <c r="K34" s="17"/>
      <c r="L34" s="17"/>
      <c r="M34" s="17"/>
      <c r="N34" s="17"/>
      <c r="O34" s="18"/>
      <c r="P34" s="19">
        <f t="shared" si="2"/>
        <v>49199.46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45743781.100000001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J35" s="16"/>
      <c r="K35" s="17"/>
      <c r="L35" s="17"/>
      <c r="M35" s="17"/>
      <c r="N35" s="17"/>
      <c r="O35" s="18"/>
      <c r="P35" s="19">
        <f t="shared" si="2"/>
        <v>122986.16</v>
      </c>
    </row>
    <row r="36" spans="1:16" x14ac:dyDescent="0.25">
      <c r="A36" s="13" t="s">
        <v>25</v>
      </c>
      <c r="B36" s="17" t="e">
        <f>'[1]P1 Presupuesto Aprobado'!D36</f>
        <v>#REF!</v>
      </c>
      <c r="C36" s="17">
        <f>'[2]P2 Presupuesto Aprobado-Ejec '!C36</f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H36" s="16">
        <v>412597.2</v>
      </c>
      <c r="I36" s="17">
        <v>464021.58</v>
      </c>
      <c r="J36" s="18"/>
      <c r="K36" s="17"/>
      <c r="L36" s="17"/>
      <c r="M36" s="17"/>
      <c r="N36" s="17"/>
      <c r="O36" s="18"/>
      <c r="P36" s="19">
        <f t="shared" si="2"/>
        <v>876618.78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17796978.280000001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8"/>
      <c r="I37" s="17"/>
      <c r="J37" s="16"/>
      <c r="K37" s="17"/>
      <c r="L37" s="17"/>
      <c r="M37" s="17"/>
      <c r="N37" s="17"/>
      <c r="O37" s="18"/>
      <c r="P37" s="19">
        <f t="shared" si="2"/>
        <v>178308.62</v>
      </c>
    </row>
    <row r="38" spans="1:16" x14ac:dyDescent="0.25">
      <c r="A38" s="9" t="s">
        <v>27</v>
      </c>
      <c r="B38" s="21" t="e">
        <f>SUM(B39:B46)</f>
        <v>#REF!</v>
      </c>
      <c r="C38" s="21">
        <f t="shared" ref="C38:G38" si="8">SUM(C39:C46)</f>
        <v>1104342819</v>
      </c>
      <c r="D38" s="21">
        <f t="shared" si="8"/>
        <v>18105951.829999998</v>
      </c>
      <c r="E38" s="21">
        <f t="shared" si="8"/>
        <v>23771182.460000001</v>
      </c>
      <c r="F38" s="21">
        <f t="shared" si="8"/>
        <v>18993212.229999997</v>
      </c>
      <c r="G38" s="21">
        <f t="shared" si="8"/>
        <v>257922676.44999999</v>
      </c>
      <c r="H38" s="11">
        <f t="shared" ref="H38:I38" si="9">SUM(H39:H49)</f>
        <v>97325953.819999993</v>
      </c>
      <c r="I38" s="11">
        <f t="shared" si="9"/>
        <v>70658117.5</v>
      </c>
      <c r="J38" s="11">
        <f>SUM(J39:J49)</f>
        <v>0</v>
      </c>
      <c r="K38" s="11">
        <f>SUM(K39:K49)</f>
        <v>0</v>
      </c>
      <c r="L38" s="11">
        <f t="shared" ref="L38:N38" si="10">SUM(L39:L49)</f>
        <v>0</v>
      </c>
      <c r="M38" s="11">
        <f t="shared" si="10"/>
        <v>0</v>
      </c>
      <c r="N38" s="11">
        <f t="shared" si="10"/>
        <v>0</v>
      </c>
      <c r="O38" s="22"/>
      <c r="P38" s="12">
        <f t="shared" si="2"/>
        <v>486777094.28999996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f>'[2]P2 Presupuesto Aprobado-Ejec '!C39</f>
        <v>161843140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/>
      <c r="K39" s="17"/>
      <c r="L39" s="17"/>
      <c r="M39" s="17"/>
      <c r="N39" s="17"/>
      <c r="O39" s="18"/>
      <c r="P39" s="19">
        <f t="shared" si="2"/>
        <v>23378979.829999998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f>'[2]P2 Presupuesto Aprobado-Ejec '!C40</f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70258547.5</v>
      </c>
      <c r="J40" s="16"/>
      <c r="K40" s="17"/>
      <c r="L40" s="17"/>
      <c r="M40" s="17"/>
      <c r="N40" s="17"/>
      <c r="O40" s="18"/>
      <c r="P40" s="19">
        <f t="shared" si="2"/>
        <v>448290397.31999999</v>
      </c>
    </row>
    <row r="41" spans="1:16" x14ac:dyDescent="0.25">
      <c r="A41" s="13" t="s">
        <v>30</v>
      </c>
      <c r="B41" s="51" t="e">
        <f>'[1]P1 Presupuesto Aprobado'!D41</f>
        <v>#REF!</v>
      </c>
      <c r="C41" s="17">
        <f>'[2]P2 Presupuesto Aprobado-Ejec '!C41</f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>
        <f>'[2]P2 Presupuesto Aprobado-Ejec '!G41</f>
        <v>13058569.630000001</v>
      </c>
      <c r="H41" s="16"/>
      <c r="I41" s="17"/>
      <c r="J41" s="18"/>
      <c r="K41" s="17"/>
      <c r="L41" s="17"/>
      <c r="M41" s="17"/>
      <c r="N41" s="17"/>
      <c r="O41" s="18"/>
      <c r="P41" s="19">
        <f t="shared" si="2"/>
        <v>13058569.630000001</v>
      </c>
    </row>
    <row r="42" spans="1:16" x14ac:dyDescent="0.25">
      <c r="A42" s="13" t="s">
        <v>31</v>
      </c>
      <c r="B42" s="51" t="e">
        <f>'[1]P1 Presupuesto Aprobado'!D42</f>
        <v>#REF!</v>
      </c>
      <c r="C42" s="17">
        <f>'[2]P2 Presupuesto Aprobado-Ejec '!C42</f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1" t="e">
        <f>'[1]P1 Presupuesto Aprobado'!D43</f>
        <v>#REF!</v>
      </c>
      <c r="C43" s="17">
        <f>'[2]P2 Presupuesto Aprobado-Ejec '!C43</f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 t="e">
        <f>'[1]P1 Presupuesto Aprobado'!D44</f>
        <v>#REF!</v>
      </c>
      <c r="C44" s="23">
        <f>'[2]P2 Presupuesto Aprobado-Ejec '!C44</f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>
        <f>'[2]P2 Presupuesto Aprobado-Ejec '!C45</f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f>'[2]P2 Presupuesto Aprobado-Ejec '!G45</f>
        <v>0</v>
      </c>
      <c r="H45" s="18"/>
      <c r="I45" s="17"/>
      <c r="J45" s="16"/>
      <c r="K45" s="17"/>
      <c r="L45" s="17"/>
      <c r="M45" s="17"/>
      <c r="N45" s="17"/>
      <c r="O45" s="18"/>
      <c r="P45" s="19">
        <f t="shared" si="2"/>
        <v>2049147.51</v>
      </c>
    </row>
    <row r="46" spans="1:16" x14ac:dyDescent="0.25">
      <c r="A46" s="13" t="s">
        <v>35</v>
      </c>
      <c r="B46" s="24" t="e">
        <f>'[1]P1 Presupuesto Aprobado'!D46</f>
        <v>#REF!</v>
      </c>
      <c r="C46" s="17">
        <f>'[2]P2 Presupuesto Aprobado-Ejec '!C46</f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5" t="e">
        <f>SUM(B48:B53)</f>
        <v>#REF!</v>
      </c>
      <c r="C47" s="25">
        <f t="shared" ref="C47:G47" si="11">SUM(C48:C53)</f>
        <v>0</v>
      </c>
      <c r="D47" s="25">
        <f t="shared" si="11"/>
        <v>0</v>
      </c>
      <c r="E47" s="25">
        <f t="shared" si="11"/>
        <v>0</v>
      </c>
      <c r="F47" s="25">
        <f t="shared" si="11"/>
        <v>0</v>
      </c>
      <c r="G47" s="25">
        <f t="shared" si="11"/>
        <v>0</v>
      </c>
      <c r="H47" s="22"/>
      <c r="I47" s="26"/>
      <c r="J47" s="22"/>
      <c r="K47" s="22"/>
      <c r="L47" s="26"/>
      <c r="M47" s="22"/>
      <c r="N47" s="26"/>
      <c r="O47" s="22"/>
      <c r="P47" s="12">
        <f t="shared" si="2"/>
        <v>0</v>
      </c>
    </row>
    <row r="48" spans="1:16" x14ac:dyDescent="0.25">
      <c r="A48" s="13" t="s">
        <v>37</v>
      </c>
      <c r="B48" s="24" t="e">
        <f>'[1]P1 Presupuesto Aprobado'!D48</f>
        <v>#REF!</v>
      </c>
      <c r="C48" s="17">
        <f>'[2]P2 Presupuesto Aprobado-Ejec '!C48</f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4" t="e">
        <f>'[1]P1 Presupuesto Aprobado'!D49</f>
        <v>#REF!</v>
      </c>
      <c r="C49" s="17">
        <f>'[2]P2 Presupuesto Aprobado-Ejec '!C49</f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4" t="e">
        <f>'[1]P1 Presupuesto Aprobado'!D50</f>
        <v>#REF!</v>
      </c>
      <c r="C50" s="17">
        <f>'[2]P2 Presupuesto Aprobado-Ejec '!C50</f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4" t="e">
        <f>'[1]P1 Presupuesto Aprobado'!D51</f>
        <v>#REF!</v>
      </c>
      <c r="C51" s="17">
        <f>'[2]P2 Presupuesto Aprobado-Ejec '!C51</f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4" t="e">
        <f>'[1]P1 Presupuesto Aprobado'!D52</f>
        <v>#REF!</v>
      </c>
      <c r="C52" s="17">
        <f>'[2]P2 Presupuesto Aprobado-Ejec '!C52</f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4" t="e">
        <f>'[1]P1 Presupuesto Aprobado'!D53</f>
        <v>#REF!</v>
      </c>
      <c r="C53" s="17">
        <f>'[2]P2 Presupuesto Aprobado-Ejec '!C53</f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1" t="e">
        <f>SUM(B55:B63)</f>
        <v>#REF!</v>
      </c>
      <c r="C54" s="21">
        <f t="shared" ref="C54:G54" si="12">SUM(C55:C63)</f>
        <v>131723106</v>
      </c>
      <c r="D54" s="21">
        <f t="shared" si="12"/>
        <v>0</v>
      </c>
      <c r="E54" s="21">
        <f t="shared" si="12"/>
        <v>0</v>
      </c>
      <c r="F54" s="21">
        <f t="shared" si="12"/>
        <v>217587.52000000002</v>
      </c>
      <c r="G54" s="21">
        <f t="shared" si="12"/>
        <v>53234.05</v>
      </c>
      <c r="H54" s="11">
        <f t="shared" ref="H54:L54" si="13">SUM(H55:H69)</f>
        <v>2580094.0700000003</v>
      </c>
      <c r="I54" s="11">
        <f t="shared" si="13"/>
        <v>441909.64</v>
      </c>
      <c r="J54" s="11">
        <f t="shared" si="13"/>
        <v>0</v>
      </c>
      <c r="K54" s="11">
        <f t="shared" si="13"/>
        <v>0</v>
      </c>
      <c r="L54" s="11">
        <f t="shared" si="13"/>
        <v>0</v>
      </c>
      <c r="M54" s="11">
        <f>SUM(M55:M69)</f>
        <v>0</v>
      </c>
      <c r="N54" s="11">
        <f t="shared" ref="N54" si="14">SUM(N55:N69)</f>
        <v>0</v>
      </c>
      <c r="O54" s="11">
        <f t="shared" ref="O54" si="15">SUM(O55:O69)</f>
        <v>0</v>
      </c>
      <c r="P54" s="12">
        <f t="shared" si="2"/>
        <v>3292825.2800000003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37418616.859999999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/>
      <c r="O55" s="18"/>
      <c r="P55" s="19">
        <f t="shared" si="2"/>
        <v>935691.26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1064400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1" t="e">
        <f>'[1]P1 Presupuesto Aprobado'!D57</f>
        <v>#REF!</v>
      </c>
      <c r="C57" s="17">
        <f>'[2]P2 Presupuesto Aprobado-Ejec '!C57</f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63514485.359999999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7388461.1399999997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2"/>
        <v>2303899.9700000002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4449376.6399999997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53234.05</v>
      </c>
    </row>
    <row r="61" spans="1:16" x14ac:dyDescent="0.25">
      <c r="A61" s="13" t="s">
        <v>50</v>
      </c>
      <c r="B61" s="51" t="e">
        <f>'[1]P1 Presupuesto Aprobado'!D61</f>
        <v>#REF!</v>
      </c>
      <c r="C61" s="17">
        <f>'[2]P2 Presupuesto Aprobado-Ejec '!C61</f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f>'[2]P2 Presupuesto Aprobado-Ejec '!C62</f>
        <v>17833333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4" t="e">
        <f>'[1]P1 Presupuesto Aprobado'!D63</f>
        <v>#REF!</v>
      </c>
      <c r="C63" s="17">
        <f>'[2]P2 Presupuesto Aprobado-Ejec '!C63</f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1" t="e">
        <f>SUM(B65:B68)</f>
        <v>#REF!</v>
      </c>
      <c r="C64" s="21">
        <f t="shared" ref="C64:G64" si="16">SUM(C65:C68)</f>
        <v>0</v>
      </c>
      <c r="D64" s="21">
        <f t="shared" si="16"/>
        <v>0</v>
      </c>
      <c r="E64" s="21">
        <f t="shared" si="16"/>
        <v>0</v>
      </c>
      <c r="F64" s="21">
        <f t="shared" si="16"/>
        <v>0</v>
      </c>
      <c r="G64" s="21">
        <f t="shared" si="16"/>
        <v>0</v>
      </c>
      <c r="H64" s="22"/>
      <c r="I64" s="26"/>
      <c r="J64" s="22"/>
      <c r="K64" s="22"/>
      <c r="L64" s="26"/>
      <c r="M64" s="22"/>
      <c r="N64" s="26"/>
      <c r="O64" s="22"/>
      <c r="P64" s="27">
        <f t="shared" si="2"/>
        <v>0</v>
      </c>
    </row>
    <row r="65" spans="1:16" x14ac:dyDescent="0.25">
      <c r="A65" s="13" t="s">
        <v>54</v>
      </c>
      <c r="B65" s="24" t="e">
        <f>'[1]P1 Presupuesto Aprobado'!D65</f>
        <v>#REF!</v>
      </c>
      <c r="C65" s="17">
        <f>'[2]P2 Presupuesto Aprobado-Ejec '!C65</f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8" t="e">
        <f>'[1]P1 Presupuesto Aprobado'!D66</f>
        <v>#REF!</v>
      </c>
      <c r="C66" s="17">
        <f>'[2]P2 Presupuesto Aprobado-Ejec '!C66</f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8" t="e">
        <f>'[1]P1 Presupuesto Aprobado'!D67</f>
        <v>#REF!</v>
      </c>
      <c r="C67" s="17">
        <f>'[2]P2 Presupuesto Aprobado-Ejec '!C67</f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9" t="s">
        <v>57</v>
      </c>
      <c r="B68" s="28" t="e">
        <f>'[1]P1 Presupuesto Aprobado'!D68</f>
        <v>#REF!</v>
      </c>
      <c r="C68" s="17">
        <f>'[2]P2 Presupuesto Aprobado-Ejec '!C68</f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30" t="e">
        <f>SUM(B70:B71)</f>
        <v>#REF!</v>
      </c>
      <c r="C69" s="30">
        <f t="shared" ref="C69:G69" si="17">SUM(C70:C71)</f>
        <v>0</v>
      </c>
      <c r="D69" s="30">
        <f t="shared" si="17"/>
        <v>0</v>
      </c>
      <c r="E69" s="30">
        <f t="shared" si="17"/>
        <v>0</v>
      </c>
      <c r="F69" s="30">
        <f t="shared" si="17"/>
        <v>0</v>
      </c>
      <c r="G69" s="30">
        <f t="shared" si="17"/>
        <v>0</v>
      </c>
      <c r="H69" s="22"/>
      <c r="I69" s="26"/>
      <c r="J69" s="22"/>
      <c r="K69" s="22"/>
      <c r="L69" s="26"/>
      <c r="M69" s="22"/>
      <c r="N69" s="26"/>
      <c r="O69" s="22"/>
      <c r="P69" s="27">
        <f t="shared" si="2"/>
        <v>0</v>
      </c>
    </row>
    <row r="70" spans="1:16" x14ac:dyDescent="0.25">
      <c r="A70" s="13" t="s">
        <v>59</v>
      </c>
      <c r="B70" s="28" t="e">
        <f>'[1]P1 Presupuesto Aprobado'!D70</f>
        <v>#REF!</v>
      </c>
      <c r="C70" s="17">
        <f>'[2]P2 Presupuesto Aprobado-Ejec '!C70</f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8" t="e">
        <f>'[1]P1 Presupuesto Aprobado'!D71</f>
        <v>#REF!</v>
      </c>
      <c r="C71" s="17">
        <f>'[2]P2 Presupuesto Aprobado-Ejec '!C71</f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30" t="e">
        <f>SUM(B73:B76)</f>
        <v>#REF!</v>
      </c>
      <c r="C72" s="30">
        <f t="shared" ref="C72:G72" si="18">SUM(C73:C76)</f>
        <v>0</v>
      </c>
      <c r="D72" s="30">
        <f t="shared" si="18"/>
        <v>0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22"/>
      <c r="I72" s="26"/>
      <c r="J72" s="22"/>
      <c r="K72" s="22"/>
      <c r="L72" s="26"/>
      <c r="M72" s="22"/>
      <c r="N72" s="26"/>
      <c r="O72" s="22"/>
      <c r="P72" s="27">
        <f t="shared" si="2"/>
        <v>0</v>
      </c>
    </row>
    <row r="73" spans="1:16" x14ac:dyDescent="0.25">
      <c r="A73" s="13" t="s">
        <v>62</v>
      </c>
      <c r="B73" s="28" t="e">
        <f>'[1]P1 Presupuesto Aprobado'!D73</f>
        <v>#REF!</v>
      </c>
      <c r="C73" s="17">
        <f>'[2]P2 Presupuesto Aprobado-Ejec '!C73</f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8" t="e">
        <f>'[1]P1 Presupuesto Aprobado'!D74</f>
        <v>#REF!</v>
      </c>
      <c r="C74" s="17">
        <f>'[2]P2 Presupuesto Aprobado-Ejec '!C74</f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8" t="e">
        <f>'[1]P1 Presupuesto Aprobado'!D75</f>
        <v>#REF!</v>
      </c>
      <c r="C75" s="17">
        <f>'[2]P2 Presupuesto Aprobado-Ejec '!C75</f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1" t="s">
        <v>67</v>
      </c>
      <c r="B76" s="32" t="e">
        <f>'[1]P1 Presupuesto Aprobado'!D76</f>
        <v>#REF!</v>
      </c>
      <c r="C76" s="33">
        <f>'[2]P2 Presupuesto Aprobado-Ejec '!C76</f>
        <v>0</v>
      </c>
      <c r="D76" s="34">
        <f>'[2]P2 Presupuesto Aprobado-Ejec '!D76</f>
        <v>0</v>
      </c>
      <c r="E76" s="34">
        <f>'[2]P2 Presupuesto Aprobado-Ejec '!E76</f>
        <v>0</v>
      </c>
      <c r="F76" s="35">
        <f>'[2]P2 Presupuesto Aprobado-Ejec '!F76</f>
        <v>0</v>
      </c>
      <c r="G76" s="34">
        <f>'[2]P2 Presupuesto Aprobado-Ejec '!G76</f>
        <v>0</v>
      </c>
      <c r="H76" s="34"/>
      <c r="I76" s="35"/>
      <c r="J76" s="34"/>
      <c r="K76" s="34"/>
      <c r="L76" s="35"/>
      <c r="M76" s="34"/>
      <c r="N76" s="35"/>
      <c r="O76" s="34"/>
      <c r="P76" s="19">
        <f t="shared" si="2"/>
        <v>0</v>
      </c>
    </row>
    <row r="77" spans="1:16" x14ac:dyDescent="0.25">
      <c r="A77" s="36" t="s">
        <v>68</v>
      </c>
      <c r="B77" s="37" t="e">
        <f>SUM(B78:B79)</f>
        <v>#REF!</v>
      </c>
      <c r="C77" s="37">
        <f t="shared" ref="C77:G77" si="19">SUM(C78:C79)</f>
        <v>0</v>
      </c>
      <c r="D77" s="37">
        <f t="shared" si="19"/>
        <v>0</v>
      </c>
      <c r="E77" s="37">
        <f t="shared" si="19"/>
        <v>0</v>
      </c>
      <c r="F77" s="37">
        <f t="shared" si="19"/>
        <v>0</v>
      </c>
      <c r="G77" s="37">
        <f t="shared" si="19"/>
        <v>0</v>
      </c>
      <c r="H77" s="22"/>
      <c r="I77" s="26"/>
      <c r="J77" s="22"/>
      <c r="K77" s="22"/>
      <c r="L77" s="26"/>
      <c r="M77" s="22"/>
      <c r="N77" s="26"/>
      <c r="O77" s="22"/>
      <c r="P77" s="27">
        <f t="shared" ref="P77:P85" si="20">SUM(D77:O77)</f>
        <v>0</v>
      </c>
    </row>
    <row r="78" spans="1:16" x14ac:dyDescent="0.25">
      <c r="A78" s="13" t="s">
        <v>69</v>
      </c>
      <c r="B78" s="38" t="e">
        <f>'[1]P1 Presupuesto Aprobado'!D78</f>
        <v>#REF!</v>
      </c>
      <c r="C78" s="17">
        <f>'[2]P2 Presupuesto Aprobado-Ejec '!C78</f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20"/>
        <v>0</v>
      </c>
    </row>
    <row r="79" spans="1:16" x14ac:dyDescent="0.25">
      <c r="A79" s="13" t="s">
        <v>70</v>
      </c>
      <c r="B79" s="39" t="e">
        <f>'[1]P1 Presupuesto Aprobado'!D79</f>
        <v>#REF!</v>
      </c>
      <c r="C79" s="40">
        <f>'[2]P2 Presupuesto Aprobado-Ejec '!C79</f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20"/>
        <v>0</v>
      </c>
    </row>
    <row r="80" spans="1:16" x14ac:dyDescent="0.25">
      <c r="A80" s="9" t="s">
        <v>71</v>
      </c>
      <c r="B80" s="37" t="e">
        <f>SUM(B81:B82)</f>
        <v>#REF!</v>
      </c>
      <c r="C80" s="26">
        <f>'[2]P2 Presupuesto Aprobado-Ejec '!C80</f>
        <v>0</v>
      </c>
      <c r="D80" s="27">
        <f>'[2]P2 Presupuesto Aprobado-Ejec '!D80</f>
        <v>0</v>
      </c>
      <c r="E80" s="27">
        <f>'[2]P2 Presupuesto Aprobado-Ejec '!E80</f>
        <v>0</v>
      </c>
      <c r="F80" s="26">
        <f>'[2]P2 Presupuesto Aprobado-Ejec '!F80</f>
        <v>0</v>
      </c>
      <c r="G80" s="27">
        <f>'[2]P2 Presupuesto Aprobado-Ejec '!G80</f>
        <v>0</v>
      </c>
      <c r="H80" s="22"/>
      <c r="I80" s="26"/>
      <c r="J80" s="22"/>
      <c r="K80" s="22"/>
      <c r="L80" s="26"/>
      <c r="M80" s="22"/>
      <c r="N80" s="26"/>
      <c r="O80" s="22"/>
      <c r="P80" s="27">
        <f t="shared" si="20"/>
        <v>0</v>
      </c>
    </row>
    <row r="81" spans="1:16" x14ac:dyDescent="0.25">
      <c r="A81" s="13" t="s">
        <v>72</v>
      </c>
      <c r="B81" s="28" t="e">
        <f>'[1]P1 Presupuesto Aprobado'!D81</f>
        <v>#REF!</v>
      </c>
      <c r="C81" s="17">
        <f>'[2]P2 Presupuesto Aprobado-Ejec '!C81</f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20"/>
        <v>0</v>
      </c>
    </row>
    <row r="82" spans="1:16" x14ac:dyDescent="0.25">
      <c r="A82" s="13" t="s">
        <v>73</v>
      </c>
      <c r="B82" s="41" t="e">
        <f>'[1]P1 Presupuesto Aprobado'!D82</f>
        <v>#REF!</v>
      </c>
      <c r="C82" s="42">
        <f>'[2]P2 Presupuesto Aprobado-Ejec '!C82</f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20"/>
        <v>0</v>
      </c>
    </row>
    <row r="83" spans="1:16" x14ac:dyDescent="0.25">
      <c r="A83" s="9" t="s">
        <v>74</v>
      </c>
      <c r="B83" s="37" t="e">
        <f>SUM(B84)</f>
        <v>#REF!</v>
      </c>
      <c r="C83" s="26">
        <f>'[2]P2 Presupuesto Aprobado-Ejec '!C83</f>
        <v>0</v>
      </c>
      <c r="D83" s="27">
        <f>'[2]P2 Presupuesto Aprobado-Ejec '!D83</f>
        <v>0</v>
      </c>
      <c r="E83" s="27">
        <f>'[2]P2 Presupuesto Aprobado-Ejec '!E83</f>
        <v>0</v>
      </c>
      <c r="F83" s="26">
        <f>'[2]P2 Presupuesto Aprobado-Ejec '!F83</f>
        <v>0</v>
      </c>
      <c r="G83" s="27">
        <f>'[2]P2 Presupuesto Aprobado-Ejec '!G83</f>
        <v>0</v>
      </c>
      <c r="H83" s="22"/>
      <c r="I83" s="26"/>
      <c r="J83" s="22"/>
      <c r="K83" s="22"/>
      <c r="L83" s="26"/>
      <c r="M83" s="22"/>
      <c r="N83" s="26"/>
      <c r="O83" s="22"/>
      <c r="P83" s="27">
        <f t="shared" si="20"/>
        <v>0</v>
      </c>
    </row>
    <row r="84" spans="1:16" x14ac:dyDescent="0.25">
      <c r="A84" s="13" t="s">
        <v>75</v>
      </c>
      <c r="B84" s="28" t="e">
        <f>'[1]P1 Presupuesto Aprobado'!D84</f>
        <v>#REF!</v>
      </c>
      <c r="C84" s="17">
        <f>'[2]P2 Presupuesto Aprobado-Ejec '!C84</f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20"/>
        <v>0</v>
      </c>
    </row>
    <row r="85" spans="1:16" s="4" customFormat="1" ht="21" customHeight="1" x14ac:dyDescent="0.25">
      <c r="A85" s="43" t="s">
        <v>65</v>
      </c>
      <c r="B85" s="44" t="e">
        <f>B12+B18+B28+B38+B54</f>
        <v>#REF!</v>
      </c>
      <c r="C85" s="44">
        <f>C12+C18+C28+C38+C54</f>
        <v>3323751347</v>
      </c>
      <c r="D85" s="44">
        <f t="shared" ref="D85:N85" si="21">D12+D18+D28+D38+D54</f>
        <v>22184006.729999997</v>
      </c>
      <c r="E85" s="44">
        <f>E12+E18+E28+E38+E54</f>
        <v>138131989.20000002</v>
      </c>
      <c r="F85" s="44">
        <f t="shared" si="21"/>
        <v>82492163.099999994</v>
      </c>
      <c r="G85" s="44">
        <f t="shared" si="21"/>
        <v>336844760.25999999</v>
      </c>
      <c r="H85" s="44">
        <f t="shared" si="21"/>
        <v>188207386.54000002</v>
      </c>
      <c r="I85" s="44">
        <f t="shared" si="21"/>
        <v>144222965.20999998</v>
      </c>
      <c r="J85" s="44">
        <f>J12+J18+J28+J38+J54</f>
        <v>0</v>
      </c>
      <c r="K85" s="44">
        <f>K12+K18+K28+K38+K54</f>
        <v>0</v>
      </c>
      <c r="L85" s="44">
        <f t="shared" si="21"/>
        <v>0</v>
      </c>
      <c r="M85" s="44">
        <f t="shared" si="21"/>
        <v>0</v>
      </c>
      <c r="N85" s="44">
        <f t="shared" si="21"/>
        <v>0</v>
      </c>
      <c r="O85" s="45"/>
      <c r="P85" s="50">
        <f t="shared" si="20"/>
        <v>912083271.03999996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3" spans="1:16" ht="24.75" customHeight="1" x14ac:dyDescent="0.25">
      <c r="A93" s="61" t="s">
        <v>91</v>
      </c>
      <c r="B93" s="62"/>
      <c r="C93" s="62"/>
      <c r="D93" s="62"/>
      <c r="E93" s="62"/>
      <c r="F93" s="62"/>
      <c r="G93" s="62"/>
    </row>
    <row r="94" spans="1:16" ht="22.5" customHeight="1" x14ac:dyDescent="0.25">
      <c r="A94" s="63" t="s">
        <v>92</v>
      </c>
      <c r="B94" s="64"/>
      <c r="C94" s="64"/>
      <c r="D94" s="64"/>
      <c r="E94" s="64"/>
      <c r="F94" s="64"/>
      <c r="G94" s="64"/>
    </row>
    <row r="95" spans="1:16" ht="33.75" customHeight="1" x14ac:dyDescent="0.25">
      <c r="A95" s="61" t="s">
        <v>93</v>
      </c>
      <c r="B95" s="62"/>
      <c r="C95" s="62"/>
      <c r="D95" s="62"/>
      <c r="E95" s="62"/>
      <c r="F95" s="62"/>
      <c r="G95" s="62"/>
      <c r="H95" s="62"/>
      <c r="I95" s="62"/>
    </row>
    <row r="96" spans="1:16" x14ac:dyDescent="0.25">
      <c r="D96" s="52"/>
      <c r="E96" s="52"/>
      <c r="F96" s="52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2022-06-03T16:16:31Z</cp:lastPrinted>
  <dcterms:created xsi:type="dcterms:W3CDTF">2021-07-29T18:58:50Z</dcterms:created>
  <dcterms:modified xsi:type="dcterms:W3CDTF">2022-07-06T17:59:44Z</dcterms:modified>
</cp:coreProperties>
</file>